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4" i="3" l="1"/>
  <c r="E24" i="3"/>
  <c r="F23" i="3"/>
  <c r="F22" i="3"/>
  <c r="F21" i="3"/>
  <c r="F20" i="3"/>
  <c r="E20" i="3"/>
  <c r="F19" i="3"/>
  <c r="F18" i="3"/>
  <c r="F17" i="3"/>
  <c r="F16" i="3"/>
  <c r="F15" i="3"/>
  <c r="F14" i="3"/>
  <c r="F13" i="3"/>
  <c r="F12" i="3"/>
  <c r="E12" i="3"/>
  <c r="F11" i="3"/>
  <c r="F10" i="3"/>
  <c r="D8" i="2" l="1"/>
</calcChain>
</file>

<file path=xl/sharedStrings.xml><?xml version="1.0" encoding="utf-8"?>
<sst xmlns="http://schemas.openxmlformats.org/spreadsheetml/2006/main" count="188" uniqueCount="135">
  <si>
    <t>Площадь жилых помещений</t>
  </si>
  <si>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</si>
  <si>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</si>
  <si>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</si>
  <si>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</si>
  <si>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</si>
  <si>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</si>
  <si>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</si>
  <si>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</si>
  <si>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</si>
  <si>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</si>
  <si>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</si>
  <si>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</si>
  <si>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</si>
  <si>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</si>
  <si>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</si>
  <si>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</si>
  <si>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</si>
  <si>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</si>
  <si>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</si>
  <si>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</si>
  <si>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</si>
  <si>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</si>
  <si>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</si>
  <si>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</si>
  <si>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</si>
  <si>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</si>
  <si>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</si>
  <si>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</si>
  <si>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</si>
  <si>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</si>
  <si>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</si>
  <si>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</si>
  <si>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</si>
  <si>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</si>
  <si>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</si>
  <si>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</si>
  <si>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</si>
  <si>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</si>
  <si>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</si>
  <si>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</si>
  <si>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</si>
  <si>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</si>
  <si>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</si>
  <si>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</si>
  <si>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</si>
  <si>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</si>
  <si>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</si>
  <si>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</si>
  <si>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</si>
  <si>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</si>
  <si>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</si>
  <si>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</si>
  <si>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</si>
  <si>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</si>
  <si>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</si>
  <si>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</si>
  <si>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</si>
  <si>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</si>
  <si>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</si>
  <si>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Услуга спецтехники</t>
  </si>
  <si>
    <t>Очистка от наледи  и снега ступеней (</t>
  </si>
  <si>
    <t>Уборка контейнерной площадки</t>
  </si>
  <si>
    <t>Задолженность на 01.01.2021 г.(руб)</t>
  </si>
  <si>
    <t>квт/ч</t>
  </si>
  <si>
    <t xml:space="preserve">Содержание придомовой территории </t>
  </si>
  <si>
    <t>7</t>
  </si>
  <si>
    <t>8</t>
  </si>
  <si>
    <t>Всего с СОИ</t>
  </si>
  <si>
    <t>акты</t>
  </si>
  <si>
    <t>Ремонт входных порогов</t>
  </si>
  <si>
    <t>Устройство полов бетонных</t>
  </si>
  <si>
    <t>Согласно ПП РФ № 290</t>
  </si>
  <si>
    <t>Окос газона</t>
  </si>
  <si>
    <t>Вывоз не бытового мусора</t>
  </si>
  <si>
    <t>м3</t>
  </si>
  <si>
    <t>Установка ящика под пескосмесь</t>
  </si>
  <si>
    <t>Исполнитель__________________</t>
  </si>
  <si>
    <t>Посыпка пескосолянной смесью</t>
  </si>
  <si>
    <t>Ген.директор ООО "Мастер- Сервис"</t>
  </si>
  <si>
    <t>ФИНАНСОВЫЙ РЕЗУЛЬТАТ</t>
  </si>
  <si>
    <t>Ремонт мягкой кровли (кв.14,35,54,93)</t>
  </si>
  <si>
    <t>акт</t>
  </si>
  <si>
    <t>5/1</t>
  </si>
  <si>
    <t>Изготовление и установка аншлага</t>
  </si>
  <si>
    <t xml:space="preserve">                Работа с должниками                 </t>
  </si>
  <si>
    <t xml:space="preserve">                    Аварийно-диспетчерское обслуживание дневное и ППР                    </t>
  </si>
  <si>
    <t>Санитарное содержание территории без асфальтового покрытия</t>
  </si>
  <si>
    <t xml:space="preserve"> г.Тула , ул.Пузакова  , д.42 за  2021 год</t>
  </si>
  <si>
    <t>Задолженнность на 01.01.2022 г</t>
  </si>
  <si>
    <t>Установка крышки люка</t>
  </si>
  <si>
    <t>Обработка территории реагентом</t>
  </si>
  <si>
    <t xml:space="preserve">Ген. директор ООО "Мастер-Сервис" </t>
  </si>
  <si>
    <t>_________________ Косьяненко  Е.Ю.</t>
  </si>
  <si>
    <t>ПЛАН    согласно  договора управления  на  2022год</t>
  </si>
  <si>
    <t>МКД  адрес: Пузакова  , дом 42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</si>
  <si>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</si>
  <si>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</si>
  <si>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</si>
  <si>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</si>
  <si>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</si>
  <si>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</si>
  <si>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</si>
  <si>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</si>
  <si>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</si>
  <si>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</si>
  <si>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</si>
  <si>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</si>
  <si>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</si>
  <si>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обслуживание(3% от стоимости  всей квитанции ЖКУ)</t>
  </si>
  <si>
    <t>Работы по содержанию и ремонту  инженерных сетей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</si>
  <si>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</si>
  <si>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</si>
  <si>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</si>
  <si>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r>
      <t xml:space="preserve">Техническое обслуживание внутридомового </t>
    </r>
    <r>
      <rPr>
        <sz val="10"/>
        <rFont val="Arial"/>
        <family val="2"/>
        <charset val="204"/>
      </rPr>
      <t>газового оборудования</t>
    </r>
  </si>
  <si>
    <t>Согласно Перечню, утвержденному ПП РФ от 03.04.2013г №290 (пп. 1-20, за искл. Пп7/8, 7/9) ПОСТОЯННО</t>
  </si>
  <si>
    <r>
      <t xml:space="preserve">Работы по содержанию придомового </t>
    </r>
    <r>
      <rPr>
        <sz val="9"/>
        <rFont val="Arial"/>
        <family val="2"/>
        <charset val="204"/>
      </rPr>
      <t>земельного участка</t>
    </r>
    <r>
      <rPr>
        <sz val="8"/>
        <rFont val="Arial"/>
        <family val="2"/>
        <charset val="204"/>
      </rPr>
      <t xml:space="preserve"> ,МАФ,озеленение и благоустройсва  .</t>
    </r>
  </si>
  <si>
    <t>Согласно Перечню, утвержденному ПП РФ от 03.04.2013г №290 (пп. 24,25)в ручную.</t>
  </si>
  <si>
    <t>Дератизация и дизенсекция МОП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</si>
  <si>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</si>
  <si>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</si>
  <si>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</si>
  <si>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</si>
  <si>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</si>
  <si>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Здания  МКД</t>
  </si>
  <si>
    <t>Итого  работ (услуг)необходимо  выполнить в соответствии с требованиями  законодательства РФ в 2022г</t>
  </si>
  <si>
    <t>СОИ холодная вода  на МОП</t>
  </si>
  <si>
    <t>СОИ ГВС  на МОП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</si>
  <si>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</si>
  <si>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</si>
  <si>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</si>
  <si>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</si>
  <si>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Погашена задолженность за работы (услуги) 2021г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</si>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</sst>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0" fillId="0" borderId="0" xfId="0" applyNumberForma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/>
    <xf numFmtId="0" fontId="15" fillId="3" borderId="0" xfId="0" applyFont="1" applyFill="1" applyBorder="1" applyAlignment="1"/>
    <xf numFmtId="4" fontId="15" fillId="3" borderId="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2" fontId="0" fillId="0" borderId="5" xfId="0" applyNumberFormat="1" applyBorder="1" applyAlignment="1">
      <alignment horizontal="right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8" fillId="6" borderId="5" xfId="0" applyNumberFormat="1" applyFont="1" applyFill="1" applyBorder="1"/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6" fillId="3" borderId="0" xfId="0" applyFont="1" applyFill="1" applyBorder="1" applyAlignment="1"/>
    <xf numFmtId="4" fontId="9" fillId="0" borderId="5" xfId="0" applyNumberFormat="1" applyFont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" fontId="10" fillId="3" borderId="5" xfId="0" applyNumberFormat="1" applyFont="1" applyFill="1" applyBorder="1" applyAlignment="1">
      <alignment vertical="center"/>
    </xf>
    <xf numFmtId="2" fontId="9" fillId="0" borderId="5" xfId="0" applyNumberFormat="1" applyFont="1" applyBorder="1" applyAlignment="1">
      <alignment horizontal="right"/>
    </xf>
    <xf numFmtId="44" fontId="5" fillId="3" borderId="5" xfId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8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165" fontId="22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6" fillId="0" borderId="5" xfId="0" applyFont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26" fillId="3" borderId="5" xfId="0" applyFont="1" applyFill="1" applyBorder="1" applyAlignment="1">
      <alignment horizontal="center" vertical="center"/>
    </xf>
    <xf numFmtId="4" fontId="26" fillId="3" borderId="5" xfId="0" applyNumberFormat="1" applyFont="1" applyFill="1" applyBorder="1" applyAlignment="1">
      <alignment vertical="center"/>
    </xf>
    <xf numFmtId="4" fontId="22" fillId="3" borderId="5" xfId="0" applyNumberFormat="1" applyFont="1" applyFill="1" applyBorder="1" applyAlignment="1">
      <alignment horizontal="right" vertical="center"/>
    </xf>
    <xf numFmtId="4" fontId="22" fillId="3" borderId="5" xfId="0" applyNumberFormat="1" applyFont="1" applyFill="1" applyBorder="1" applyAlignment="1">
      <alignment horizontal="center" vertical="center"/>
    </xf>
    <xf numFmtId="0" fontId="24" fillId="0" borderId="17" xfId="0" applyFont="1" applyBorder="1" applyAlignment="1"/>
    <xf numFmtId="4" fontId="22" fillId="3" borderId="17" xfId="0" applyNumberFormat="1" applyFont="1" applyFill="1" applyBorder="1" applyAlignment="1">
      <alignment horizontal="right"/>
    </xf>
    <xf numFmtId="4" fontId="27" fillId="3" borderId="18" xfId="0" applyNumberFormat="1" applyFont="1" applyFill="1" applyBorder="1" applyAlignment="1">
      <alignment horizontal="right" vertical="center"/>
    </xf>
    <xf numFmtId="0" fontId="28" fillId="0" borderId="5" xfId="0" applyFont="1" applyBorder="1" applyAlignment="1">
      <alignment horizontal="center" vertical="center" wrapText="1"/>
    </xf>
    <xf numFmtId="4" fontId="29" fillId="3" borderId="5" xfId="0" applyNumberFormat="1" applyFont="1" applyFill="1" applyBorder="1" applyAlignment="1">
      <alignment vertical="center"/>
    </xf>
    <xf numFmtId="0" fontId="24" fillId="0" borderId="0" xfId="0" applyFont="1" applyBorder="1" applyAlignment="1"/>
    <xf numFmtId="4" fontId="27" fillId="3" borderId="0" xfId="0" applyNumberFormat="1" applyFont="1" applyFill="1" applyBorder="1" applyAlignment="1">
      <alignment horizontal="left"/>
    </xf>
    <xf numFmtId="4" fontId="25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A56" workbookViewId="0">
      <selection activeCell="G73" sqref="G73"/>
    </sheetView>
  </sheetViews>
  <sheetFormatPr defaultRowHeight="15" x14ac:dyDescent="0.25"/>
  <cols>
    <col min="1" max="1" width="3.85546875" customWidth="1"/>
    <col min="2" max="2" width="42.42578125" customWidth="1"/>
    <col min="3" max="3" width="8.5703125" customWidth="1"/>
    <col min="4" max="4" width="9" customWidth="1"/>
    <col min="5" max="5" width="9.5703125" customWidth="1"/>
    <col min="6" max="6" width="9.140625" customWidth="1"/>
    <col min="7" max="7" width="13.5703125" customWidth="1"/>
    <col min="9" max="9" width="10.7109375" bestFit="1" customWidth="1"/>
  </cols>
  <sheetData>
    <row r="1" spans="1:7" x14ac:dyDescent="0.25">
      <c r="E1" s="130" t="s">
        <v>17</v>
      </c>
      <c r="F1" s="130"/>
    </row>
    <row r="2" spans="1:7" x14ac:dyDescent="0.25">
      <c r="D2" s="130" t="s">
        <v>79</v>
      </c>
      <c r="E2" s="130"/>
      <c r="F2" s="130"/>
      <c r="G2" s="130"/>
    </row>
    <row r="3" spans="1:7" x14ac:dyDescent="0.25">
      <c r="D3" s="130" t="s">
        <v>18</v>
      </c>
      <c r="E3" s="130"/>
      <c r="F3" s="130"/>
      <c r="G3" s="130"/>
    </row>
    <row r="5" spans="1:7" x14ac:dyDescent="0.25">
      <c r="A5" s="130" t="s">
        <v>19</v>
      </c>
      <c r="B5" s="130"/>
      <c r="C5" s="130"/>
      <c r="D5" s="130"/>
      <c r="E5" s="130"/>
      <c r="F5" s="130"/>
    </row>
    <row r="6" spans="1:7" x14ac:dyDescent="0.25">
      <c r="A6" s="130" t="s">
        <v>88</v>
      </c>
      <c r="B6" s="130"/>
      <c r="C6" s="130"/>
      <c r="D6" s="130"/>
      <c r="E6" s="130"/>
      <c r="F6" s="130"/>
    </row>
    <row r="7" spans="1:7" x14ac:dyDescent="0.25">
      <c r="A7" s="49"/>
      <c r="B7" s="49"/>
      <c r="C7" s="49"/>
      <c r="D7" s="49"/>
      <c r="E7" s="49"/>
      <c r="F7" s="49"/>
    </row>
    <row r="8" spans="1:7" ht="15.75" customHeight="1" x14ac:dyDescent="0.25">
      <c r="A8" s="1"/>
      <c r="B8" s="2" t="s">
        <v>20</v>
      </c>
      <c r="C8" s="3"/>
      <c r="D8" s="16" t="e">
        <f>#REF!+D9</f>
        <v>#REF!</v>
      </c>
      <c r="E8" s="4"/>
      <c r="F8" s="4"/>
      <c r="G8" s="64">
        <v>15</v>
      </c>
    </row>
    <row r="9" spans="1:7" ht="18.75" customHeight="1" x14ac:dyDescent="0.25">
      <c r="A9" s="1"/>
      <c r="B9" s="5" t="s">
        <v>0</v>
      </c>
      <c r="C9" s="6"/>
      <c r="D9" s="17">
        <v>3478.51</v>
      </c>
      <c r="E9" s="7"/>
      <c r="F9" s="7"/>
      <c r="G9" s="51">
        <v>3478.51</v>
      </c>
    </row>
    <row r="10" spans="1:7" ht="14.25" customHeight="1" x14ac:dyDescent="0.25">
      <c r="A10" s="1"/>
      <c r="B10" s="50" t="s">
        <v>54</v>
      </c>
      <c r="C10" s="6"/>
      <c r="D10" s="17"/>
      <c r="E10" s="7"/>
      <c r="F10" s="7"/>
      <c r="G10" s="51">
        <v>4555.7</v>
      </c>
    </row>
    <row r="11" spans="1:7" ht="18" customHeight="1" x14ac:dyDescent="0.25">
      <c r="A11" s="1"/>
      <c r="B11" s="50" t="s">
        <v>63</v>
      </c>
      <c r="C11" s="6"/>
      <c r="D11" s="17"/>
      <c r="E11" s="7"/>
      <c r="F11" s="7"/>
      <c r="G11" s="66">
        <v>39319.03</v>
      </c>
    </row>
    <row r="12" spans="1:7" x14ac:dyDescent="0.25">
      <c r="A12" s="1"/>
      <c r="B12" s="50" t="s">
        <v>21</v>
      </c>
      <c r="C12" s="6"/>
      <c r="D12" s="17"/>
      <c r="E12" s="7"/>
      <c r="F12" s="7"/>
      <c r="G12" s="66">
        <v>872349.5</v>
      </c>
    </row>
    <row r="13" spans="1:7" ht="14.25" customHeight="1" x14ac:dyDescent="0.25">
      <c r="A13" s="1"/>
      <c r="B13" s="50" t="s">
        <v>22</v>
      </c>
      <c r="C13" s="6"/>
      <c r="D13" s="17"/>
      <c r="E13" s="7"/>
      <c r="F13" s="7"/>
      <c r="G13" s="66">
        <v>861260.63</v>
      </c>
    </row>
    <row r="14" spans="1:7" hidden="1" x14ac:dyDescent="0.25">
      <c r="A14" s="1"/>
      <c r="B14" s="50"/>
      <c r="C14" s="6"/>
      <c r="D14" s="17"/>
      <c r="E14" s="7"/>
      <c r="F14" s="7"/>
      <c r="G14" s="66">
        <v>11088.869999999995</v>
      </c>
    </row>
    <row r="15" spans="1:7" x14ac:dyDescent="0.25">
      <c r="A15" s="1"/>
      <c r="B15" s="50" t="s">
        <v>89</v>
      </c>
      <c r="C15" s="6"/>
      <c r="D15" s="17"/>
      <c r="E15" s="7"/>
      <c r="F15" s="7"/>
      <c r="G15" s="69">
        <v>50407.899999999994</v>
      </c>
    </row>
    <row r="16" spans="1:7" ht="14.25" customHeight="1" x14ac:dyDescent="0.35">
      <c r="A16" s="8"/>
      <c r="B16" s="19" t="s">
        <v>1</v>
      </c>
      <c r="C16" s="4"/>
      <c r="D16" s="18">
        <v>331.7</v>
      </c>
      <c r="E16" s="9"/>
      <c r="F16" s="48"/>
      <c r="G16" s="66">
        <v>423.3</v>
      </c>
    </row>
    <row r="17" spans="1:7" ht="17.25" customHeight="1" thickBot="1" x14ac:dyDescent="0.4">
      <c r="A17" s="8"/>
      <c r="B17" s="14" t="s">
        <v>16</v>
      </c>
      <c r="C17" s="4"/>
      <c r="D17" s="15"/>
      <c r="E17" s="15"/>
      <c r="F17" s="10"/>
      <c r="G17" s="52">
        <v>12</v>
      </c>
    </row>
    <row r="18" spans="1:7" ht="15" customHeight="1" x14ac:dyDescent="0.25">
      <c r="A18" s="132" t="s">
        <v>2</v>
      </c>
      <c r="B18" s="134" t="s">
        <v>3</v>
      </c>
      <c r="C18" s="136" t="s">
        <v>23</v>
      </c>
      <c r="D18" s="131" t="s">
        <v>25</v>
      </c>
      <c r="E18" s="128" t="s">
        <v>24</v>
      </c>
      <c r="F18" s="131" t="s">
        <v>26</v>
      </c>
      <c r="G18" s="41" t="s">
        <v>27</v>
      </c>
    </row>
    <row r="19" spans="1:7" x14ac:dyDescent="0.25">
      <c r="A19" s="133"/>
      <c r="B19" s="135"/>
      <c r="C19" s="128"/>
      <c r="D19" s="131"/>
      <c r="E19" s="129"/>
      <c r="F19" s="131"/>
      <c r="G19" s="41" t="s">
        <v>28</v>
      </c>
    </row>
    <row r="20" spans="1:7" ht="25.5" x14ac:dyDescent="0.25">
      <c r="A20" s="41">
        <v>1</v>
      </c>
      <c r="B20" s="53" t="s">
        <v>4</v>
      </c>
      <c r="C20" s="33"/>
      <c r="D20" s="34"/>
      <c r="E20" s="35"/>
      <c r="F20" s="60"/>
      <c r="G20" s="83">
        <v>164005.20000000001</v>
      </c>
    </row>
    <row r="21" spans="1:7" ht="17.25" customHeight="1" x14ac:dyDescent="0.25">
      <c r="A21" s="42"/>
      <c r="B21" s="58" t="s">
        <v>30</v>
      </c>
      <c r="C21" s="33" t="s">
        <v>29</v>
      </c>
      <c r="D21" s="34">
        <v>4555.7</v>
      </c>
      <c r="E21" s="63">
        <v>3</v>
      </c>
      <c r="F21" s="61">
        <v>12</v>
      </c>
      <c r="G21" s="65">
        <v>164005.19999999998</v>
      </c>
    </row>
    <row r="22" spans="1:7" ht="25.5" x14ac:dyDescent="0.25">
      <c r="A22" s="43" t="s">
        <v>5</v>
      </c>
      <c r="B22" s="54" t="s">
        <v>31</v>
      </c>
      <c r="C22" s="33"/>
      <c r="D22" s="34"/>
      <c r="E22" s="63"/>
      <c r="F22" s="61"/>
      <c r="G22" s="83">
        <v>49229.743199999997</v>
      </c>
    </row>
    <row r="23" spans="1:7" ht="18" customHeight="1" x14ac:dyDescent="0.25">
      <c r="A23" s="43"/>
      <c r="B23" s="59" t="s">
        <v>32</v>
      </c>
      <c r="C23" s="33" t="s">
        <v>52</v>
      </c>
      <c r="D23" s="61">
        <v>167</v>
      </c>
      <c r="E23" s="63">
        <v>7</v>
      </c>
      <c r="F23" s="62">
        <v>12</v>
      </c>
      <c r="G23" s="65">
        <v>14028</v>
      </c>
    </row>
    <row r="24" spans="1:7" ht="18" customHeight="1" x14ac:dyDescent="0.25">
      <c r="A24" s="43"/>
      <c r="B24" s="59" t="s">
        <v>33</v>
      </c>
      <c r="C24" s="33" t="s">
        <v>53</v>
      </c>
      <c r="D24" s="80">
        <v>861260.63</v>
      </c>
      <c r="E24" s="63">
        <v>0.04</v>
      </c>
      <c r="F24" s="62">
        <v>1</v>
      </c>
      <c r="G24" s="65">
        <v>34450.425199999998</v>
      </c>
    </row>
    <row r="25" spans="1:7" ht="18" customHeight="1" x14ac:dyDescent="0.25">
      <c r="A25" s="43"/>
      <c r="B25" s="59" t="s">
        <v>85</v>
      </c>
      <c r="C25" s="33" t="s">
        <v>55</v>
      </c>
      <c r="D25" s="80">
        <v>3266.6</v>
      </c>
      <c r="E25" s="63">
        <v>0.23</v>
      </c>
      <c r="F25" s="62">
        <v>1</v>
      </c>
      <c r="G25" s="65">
        <v>751.31799999999998</v>
      </c>
    </row>
    <row r="26" spans="1:7" ht="19.5" customHeight="1" x14ac:dyDescent="0.25">
      <c r="A26" s="43" t="s">
        <v>6</v>
      </c>
      <c r="B26" s="55" t="s">
        <v>34</v>
      </c>
      <c r="C26" s="33"/>
      <c r="D26" s="34"/>
      <c r="E26" s="63"/>
      <c r="F26" s="62"/>
      <c r="G26" s="83">
        <v>257037.549</v>
      </c>
    </row>
    <row r="27" spans="1:7" ht="19.5" customHeight="1" x14ac:dyDescent="0.25">
      <c r="A27" s="43"/>
      <c r="B27" s="59" t="s">
        <v>70</v>
      </c>
      <c r="C27" s="33" t="s">
        <v>29</v>
      </c>
      <c r="D27" s="34">
        <v>2.5</v>
      </c>
      <c r="E27" s="63">
        <v>2857.48</v>
      </c>
      <c r="F27" s="63" t="s">
        <v>69</v>
      </c>
      <c r="G27" s="65">
        <v>7143.7</v>
      </c>
    </row>
    <row r="28" spans="1:7" ht="18.75" customHeight="1" x14ac:dyDescent="0.25">
      <c r="A28" s="43"/>
      <c r="B28" s="59" t="s">
        <v>71</v>
      </c>
      <c r="C28" s="33" t="s">
        <v>29</v>
      </c>
      <c r="D28" s="34">
        <v>11.7</v>
      </c>
      <c r="E28" s="63">
        <v>721.47</v>
      </c>
      <c r="F28" s="63" t="s">
        <v>69</v>
      </c>
      <c r="G28" s="65">
        <v>8441.1990000000005</v>
      </c>
    </row>
    <row r="29" spans="1:7" ht="18.75" customHeight="1" x14ac:dyDescent="0.25">
      <c r="A29" s="43"/>
      <c r="B29" s="59" t="s">
        <v>81</v>
      </c>
      <c r="C29" s="33" t="s">
        <v>29</v>
      </c>
      <c r="D29" s="34">
        <v>423</v>
      </c>
      <c r="E29" s="63">
        <v>538.63</v>
      </c>
      <c r="F29" s="63" t="s">
        <v>82</v>
      </c>
      <c r="G29" s="65">
        <v>227840.49</v>
      </c>
    </row>
    <row r="30" spans="1:7" ht="18.75" customHeight="1" x14ac:dyDescent="0.25">
      <c r="A30" s="43"/>
      <c r="B30" s="59" t="s">
        <v>84</v>
      </c>
      <c r="C30" s="33" t="s">
        <v>52</v>
      </c>
      <c r="D30" s="61">
        <v>1</v>
      </c>
      <c r="E30" s="63">
        <v>6000</v>
      </c>
      <c r="F30" s="63" t="s">
        <v>82</v>
      </c>
      <c r="G30" s="65">
        <v>6000</v>
      </c>
    </row>
    <row r="31" spans="1:7" ht="18.75" customHeight="1" x14ac:dyDescent="0.25">
      <c r="A31" s="43"/>
      <c r="B31" s="59" t="s">
        <v>90</v>
      </c>
      <c r="C31" s="33" t="s">
        <v>52</v>
      </c>
      <c r="D31" s="61">
        <v>2</v>
      </c>
      <c r="E31" s="63">
        <v>3806.08</v>
      </c>
      <c r="F31" s="63" t="s">
        <v>82</v>
      </c>
      <c r="G31" s="65">
        <v>7612.16</v>
      </c>
    </row>
    <row r="32" spans="1:7" ht="25.5" customHeight="1" x14ac:dyDescent="0.25">
      <c r="A32" s="43" t="s">
        <v>7</v>
      </c>
      <c r="B32" s="54" t="s">
        <v>39</v>
      </c>
      <c r="C32" s="33"/>
      <c r="D32" s="34"/>
      <c r="E32" s="63"/>
      <c r="F32" s="62"/>
      <c r="G32" s="83">
        <v>178065.58</v>
      </c>
    </row>
    <row r="33" spans="1:7" ht="25.5" customHeight="1" x14ac:dyDescent="0.25">
      <c r="A33" s="43"/>
      <c r="B33" s="82" t="s">
        <v>86</v>
      </c>
      <c r="C33" s="33" t="s">
        <v>29</v>
      </c>
      <c r="D33" s="34">
        <v>4555.7</v>
      </c>
      <c r="E33" s="63">
        <v>0.82</v>
      </c>
      <c r="F33" s="62">
        <v>5</v>
      </c>
      <c r="G33" s="65">
        <v>18678.37</v>
      </c>
    </row>
    <row r="34" spans="1:7" ht="15.75" customHeight="1" x14ac:dyDescent="0.25">
      <c r="A34" s="44"/>
      <c r="B34" s="57" t="s">
        <v>35</v>
      </c>
      <c r="C34" s="33" t="s">
        <v>55</v>
      </c>
      <c r="D34" s="62">
        <v>1</v>
      </c>
      <c r="E34" s="63" t="s">
        <v>69</v>
      </c>
      <c r="F34" s="62">
        <v>12</v>
      </c>
      <c r="G34" s="65">
        <v>38309.800000000003</v>
      </c>
    </row>
    <row r="35" spans="1:7" ht="15.75" customHeight="1" x14ac:dyDescent="0.25">
      <c r="A35" s="44"/>
      <c r="B35" s="57" t="s">
        <v>36</v>
      </c>
      <c r="C35" s="33" t="s">
        <v>55</v>
      </c>
      <c r="D35" s="62">
        <v>1</v>
      </c>
      <c r="E35" s="63" t="s">
        <v>69</v>
      </c>
      <c r="F35" s="62">
        <v>12</v>
      </c>
      <c r="G35" s="65">
        <v>63950.36</v>
      </c>
    </row>
    <row r="36" spans="1:7" ht="13.5" customHeight="1" x14ac:dyDescent="0.25">
      <c r="A36" s="44"/>
      <c r="B36" s="57" t="s">
        <v>37</v>
      </c>
      <c r="C36" s="33" t="s">
        <v>55</v>
      </c>
      <c r="D36" s="62">
        <v>1</v>
      </c>
      <c r="E36" s="63" t="s">
        <v>69</v>
      </c>
      <c r="F36" s="62">
        <v>12</v>
      </c>
      <c r="G36" s="65">
        <v>12537.220000000001</v>
      </c>
    </row>
    <row r="37" spans="1:7" ht="13.5" customHeight="1" x14ac:dyDescent="0.25">
      <c r="A37" s="44"/>
      <c r="B37" s="57" t="s">
        <v>38</v>
      </c>
      <c r="C37" s="33" t="s">
        <v>55</v>
      </c>
      <c r="D37" s="62">
        <v>1</v>
      </c>
      <c r="E37" s="63" t="s">
        <v>69</v>
      </c>
      <c r="F37" s="62">
        <v>12</v>
      </c>
      <c r="G37" s="65">
        <v>5403.1</v>
      </c>
    </row>
    <row r="38" spans="1:7" ht="15" customHeight="1" x14ac:dyDescent="0.25">
      <c r="A38" s="44"/>
      <c r="B38" s="57" t="s">
        <v>15</v>
      </c>
      <c r="C38" s="33" t="s">
        <v>55</v>
      </c>
      <c r="D38" s="62">
        <v>1</v>
      </c>
      <c r="E38" s="63" t="s">
        <v>69</v>
      </c>
      <c r="F38" s="62">
        <v>12</v>
      </c>
      <c r="G38" s="65">
        <v>25911.46</v>
      </c>
    </row>
    <row r="39" spans="1:7" ht="24.75" customHeight="1" x14ac:dyDescent="0.25">
      <c r="A39" s="43" t="s">
        <v>9</v>
      </c>
      <c r="B39" s="56" t="s">
        <v>14</v>
      </c>
      <c r="C39" s="33" t="s">
        <v>55</v>
      </c>
      <c r="D39" s="34">
        <v>4555.7</v>
      </c>
      <c r="E39" s="63">
        <v>0.73</v>
      </c>
      <c r="F39" s="62">
        <v>6</v>
      </c>
      <c r="G39" s="83">
        <v>19953.965999999997</v>
      </c>
    </row>
    <row r="40" spans="1:7" ht="24.75" customHeight="1" x14ac:dyDescent="0.25">
      <c r="A40" s="43" t="s">
        <v>83</v>
      </c>
      <c r="B40" s="56" t="s">
        <v>14</v>
      </c>
      <c r="C40" s="33" t="s">
        <v>55</v>
      </c>
      <c r="D40" s="34">
        <v>4555.7</v>
      </c>
      <c r="E40" s="63">
        <v>0.78</v>
      </c>
      <c r="F40" s="62">
        <v>6</v>
      </c>
      <c r="G40" s="83">
        <v>21320.675999999999</v>
      </c>
    </row>
    <row r="41" spans="1:7" ht="15" customHeight="1" x14ac:dyDescent="0.25">
      <c r="A41" s="43" t="s">
        <v>10</v>
      </c>
      <c r="B41" s="56" t="s">
        <v>11</v>
      </c>
      <c r="C41" s="33"/>
      <c r="D41" s="34"/>
      <c r="E41" s="63"/>
      <c r="F41" s="62"/>
      <c r="G41" s="83"/>
    </row>
    <row r="42" spans="1:7" ht="18.75" customHeight="1" x14ac:dyDescent="0.25">
      <c r="A42" s="43"/>
      <c r="B42" s="57" t="s">
        <v>40</v>
      </c>
      <c r="C42" s="33" t="s">
        <v>56</v>
      </c>
      <c r="D42" s="61">
        <v>110</v>
      </c>
      <c r="E42" s="63"/>
      <c r="F42" s="62"/>
      <c r="G42" s="83">
        <v>52625.91</v>
      </c>
    </row>
    <row r="43" spans="1:7" ht="0.75" customHeight="1" x14ac:dyDescent="0.25">
      <c r="A43" s="43"/>
      <c r="B43" s="57" t="s">
        <v>41</v>
      </c>
      <c r="C43" s="33" t="s">
        <v>59</v>
      </c>
      <c r="D43" s="61"/>
      <c r="E43" s="63"/>
      <c r="F43" s="62"/>
      <c r="G43" s="65">
        <v>0</v>
      </c>
    </row>
    <row r="44" spans="1:7" ht="22.5" customHeight="1" x14ac:dyDescent="0.25">
      <c r="A44" s="43" t="s">
        <v>66</v>
      </c>
      <c r="B44" s="56" t="s">
        <v>42</v>
      </c>
      <c r="C44" s="33"/>
      <c r="D44" s="61"/>
      <c r="E44" s="63"/>
      <c r="F44" s="62"/>
      <c r="G44" s="83">
        <v>2789.6</v>
      </c>
    </row>
    <row r="45" spans="1:7" ht="15.75" customHeight="1" x14ac:dyDescent="0.25">
      <c r="A45" s="43"/>
      <c r="B45" s="57" t="s">
        <v>43</v>
      </c>
      <c r="C45" s="33" t="s">
        <v>57</v>
      </c>
      <c r="D45" s="61">
        <v>110</v>
      </c>
      <c r="E45" s="63">
        <v>11.68</v>
      </c>
      <c r="F45" s="62">
        <v>1</v>
      </c>
      <c r="G45" s="84">
        <v>1284.8</v>
      </c>
    </row>
    <row r="46" spans="1:7" ht="15.75" customHeight="1" x14ac:dyDescent="0.25">
      <c r="A46" s="43"/>
      <c r="B46" s="57" t="s">
        <v>43</v>
      </c>
      <c r="C46" s="33" t="s">
        <v>57</v>
      </c>
      <c r="D46" s="61">
        <v>110</v>
      </c>
      <c r="E46" s="63">
        <v>13.68</v>
      </c>
      <c r="F46" s="62">
        <v>1</v>
      </c>
      <c r="G46" s="84">
        <v>1504.8</v>
      </c>
    </row>
    <row r="47" spans="1:7" ht="15" customHeight="1" x14ac:dyDescent="0.25">
      <c r="A47" s="43" t="s">
        <v>67</v>
      </c>
      <c r="B47" s="53" t="s">
        <v>44</v>
      </c>
      <c r="C47" s="33" t="s">
        <v>55</v>
      </c>
      <c r="D47" s="34">
        <v>4555.7</v>
      </c>
      <c r="E47" s="63">
        <v>0.13</v>
      </c>
      <c r="F47" s="62">
        <v>12</v>
      </c>
      <c r="G47" s="83">
        <v>7106.8919999999998</v>
      </c>
    </row>
    <row r="48" spans="1:7" ht="15" customHeight="1" x14ac:dyDescent="0.25">
      <c r="A48" s="43" t="s">
        <v>12</v>
      </c>
      <c r="B48" s="56" t="s">
        <v>8</v>
      </c>
      <c r="C48" s="33"/>
      <c r="D48" s="34"/>
      <c r="E48" s="63"/>
      <c r="F48" s="62"/>
      <c r="G48" s="83">
        <v>11959.844000000001</v>
      </c>
    </row>
    <row r="49" spans="1:7" ht="21" customHeight="1" x14ac:dyDescent="0.25">
      <c r="A49" s="43"/>
      <c r="B49" s="79" t="s">
        <v>72</v>
      </c>
      <c r="C49" s="33" t="s">
        <v>58</v>
      </c>
      <c r="D49" s="34">
        <v>4555.7</v>
      </c>
      <c r="E49" s="63">
        <v>1.1200000000000001</v>
      </c>
      <c r="F49" s="62">
        <v>12</v>
      </c>
      <c r="G49" s="84">
        <v>5102.384</v>
      </c>
    </row>
    <row r="50" spans="1:7" ht="20.25" customHeight="1" x14ac:dyDescent="0.25">
      <c r="A50" s="43"/>
      <c r="B50" s="57" t="s">
        <v>45</v>
      </c>
      <c r="C50" s="33" t="s">
        <v>58</v>
      </c>
      <c r="D50" s="34">
        <v>423.3</v>
      </c>
      <c r="E50" s="63">
        <v>1.8</v>
      </c>
      <c r="F50" s="62">
        <v>9</v>
      </c>
      <c r="G50" s="65">
        <v>6857.4600000000009</v>
      </c>
    </row>
    <row r="51" spans="1:7" ht="15" customHeight="1" x14ac:dyDescent="0.25">
      <c r="A51" s="78" t="s">
        <v>13</v>
      </c>
      <c r="B51" s="70" t="s">
        <v>65</v>
      </c>
      <c r="C51" s="33"/>
      <c r="D51" s="34"/>
      <c r="E51" s="63"/>
      <c r="F51" s="62"/>
      <c r="G51" s="83">
        <v>113499.44399999999</v>
      </c>
    </row>
    <row r="52" spans="1:7" x14ac:dyDescent="0.25">
      <c r="A52" s="45"/>
      <c r="B52" s="57" t="s">
        <v>46</v>
      </c>
      <c r="C52" s="33" t="s">
        <v>58</v>
      </c>
      <c r="D52" s="34">
        <v>550.79999999999995</v>
      </c>
      <c r="E52" s="63">
        <v>4.5</v>
      </c>
      <c r="F52" s="62">
        <v>12</v>
      </c>
      <c r="G52" s="65">
        <v>29743.199999999997</v>
      </c>
    </row>
    <row r="53" spans="1:7" ht="18.75" customHeight="1" x14ac:dyDescent="0.25">
      <c r="A53" s="42"/>
      <c r="B53" s="57" t="s">
        <v>62</v>
      </c>
      <c r="C53" s="33" t="s">
        <v>57</v>
      </c>
      <c r="D53" s="62">
        <v>1</v>
      </c>
      <c r="E53" s="63">
        <v>900</v>
      </c>
      <c r="F53" s="62">
        <v>12</v>
      </c>
      <c r="G53" s="65">
        <v>10800</v>
      </c>
    </row>
    <row r="54" spans="1:7" ht="18.75" customHeight="1" x14ac:dyDescent="0.25">
      <c r="A54" s="42"/>
      <c r="B54" s="57" t="s">
        <v>78</v>
      </c>
      <c r="C54" s="33" t="s">
        <v>29</v>
      </c>
      <c r="D54" s="34">
        <v>300</v>
      </c>
      <c r="E54" s="63">
        <v>1.5</v>
      </c>
      <c r="F54" s="62">
        <v>1</v>
      </c>
      <c r="G54" s="65">
        <v>450</v>
      </c>
    </row>
    <row r="55" spans="1:7" ht="21" hidden="1" customHeight="1" x14ac:dyDescent="0.25">
      <c r="A55" s="42"/>
      <c r="B55" s="57" t="s">
        <v>60</v>
      </c>
      <c r="C55" s="33" t="s">
        <v>55</v>
      </c>
      <c r="D55" s="34"/>
      <c r="E55" s="63"/>
      <c r="F55" s="62"/>
      <c r="G55" s="65"/>
    </row>
    <row r="56" spans="1:7" ht="16.5" customHeight="1" x14ac:dyDescent="0.25">
      <c r="A56" s="42"/>
      <c r="B56" s="58" t="s">
        <v>61</v>
      </c>
      <c r="C56" s="33" t="s">
        <v>29</v>
      </c>
      <c r="D56" s="67">
        <v>90.6</v>
      </c>
      <c r="E56" s="63">
        <v>12.58</v>
      </c>
      <c r="F56" s="62">
        <v>3</v>
      </c>
      <c r="G56" s="65">
        <v>3419.2440000000001</v>
      </c>
    </row>
    <row r="57" spans="1:7" ht="15.75" customHeight="1" x14ac:dyDescent="0.25">
      <c r="A57" s="42"/>
      <c r="B57" s="58" t="s">
        <v>60</v>
      </c>
      <c r="C57" s="33" t="s">
        <v>55</v>
      </c>
      <c r="D57" s="62">
        <v>1</v>
      </c>
      <c r="E57" s="34">
        <v>14400</v>
      </c>
      <c r="F57" s="62">
        <v>1</v>
      </c>
      <c r="G57" s="65">
        <v>14400</v>
      </c>
    </row>
    <row r="58" spans="1:7" ht="24.75" customHeight="1" x14ac:dyDescent="0.25">
      <c r="A58" s="42"/>
      <c r="B58" s="58" t="s">
        <v>87</v>
      </c>
      <c r="C58" s="33" t="s">
        <v>29</v>
      </c>
      <c r="D58" s="67">
        <v>2400</v>
      </c>
      <c r="E58" s="34">
        <v>1.82</v>
      </c>
      <c r="F58" s="62">
        <v>9</v>
      </c>
      <c r="G58" s="65">
        <v>39312</v>
      </c>
    </row>
    <row r="59" spans="1:7" ht="15.75" customHeight="1" x14ac:dyDescent="0.25">
      <c r="A59" s="42"/>
      <c r="B59" s="58" t="s">
        <v>73</v>
      </c>
      <c r="C59" s="33" t="s">
        <v>29</v>
      </c>
      <c r="D59" s="67">
        <v>1600</v>
      </c>
      <c r="E59" s="34">
        <v>2.5</v>
      </c>
      <c r="F59" s="62">
        <v>2</v>
      </c>
      <c r="G59" s="65">
        <v>8000</v>
      </c>
    </row>
    <row r="60" spans="1:7" ht="15.75" customHeight="1" x14ac:dyDescent="0.25">
      <c r="A60" s="42"/>
      <c r="B60" s="58" t="s">
        <v>74</v>
      </c>
      <c r="C60" s="33" t="s">
        <v>75</v>
      </c>
      <c r="D60" s="67">
        <v>2.5</v>
      </c>
      <c r="E60" s="34">
        <v>950</v>
      </c>
      <c r="F60" s="62">
        <v>1</v>
      </c>
      <c r="G60" s="65">
        <v>2375</v>
      </c>
    </row>
    <row r="61" spans="1:7" ht="15.75" customHeight="1" x14ac:dyDescent="0.25">
      <c r="A61" s="42"/>
      <c r="B61" s="58" t="s">
        <v>76</v>
      </c>
      <c r="C61" s="33" t="s">
        <v>57</v>
      </c>
      <c r="D61" s="62">
        <v>1</v>
      </c>
      <c r="E61" s="34">
        <v>5000</v>
      </c>
      <c r="F61" s="62">
        <v>1</v>
      </c>
      <c r="G61" s="65">
        <v>5000</v>
      </c>
    </row>
    <row r="62" spans="1:7" ht="15.75" customHeight="1" x14ac:dyDescent="0.25">
      <c r="A62" s="42"/>
      <c r="B62" s="58" t="s">
        <v>91</v>
      </c>
      <c r="C62" s="33" t="s">
        <v>55</v>
      </c>
      <c r="D62" s="62">
        <v>1</v>
      </c>
      <c r="E62" s="34">
        <v>424.4</v>
      </c>
      <c r="F62" s="62">
        <v>1</v>
      </c>
      <c r="G62" s="65">
        <v>424.4</v>
      </c>
    </row>
    <row r="63" spans="1:7" ht="27.75" customHeight="1" x14ac:dyDescent="0.25">
      <c r="A63" s="76"/>
      <c r="B63" s="77" t="s">
        <v>47</v>
      </c>
      <c r="C63" s="37"/>
      <c r="D63" s="37"/>
      <c r="E63" s="37"/>
      <c r="F63" s="37"/>
      <c r="G63" s="72">
        <v>877594.40419999999</v>
      </c>
    </row>
    <row r="64" spans="1:7" x14ac:dyDescent="0.25">
      <c r="A64" s="13"/>
      <c r="B64" s="47" t="s">
        <v>49</v>
      </c>
      <c r="C64" s="38" t="s">
        <v>64</v>
      </c>
      <c r="D64" s="68">
        <v>7467</v>
      </c>
      <c r="E64" s="68">
        <v>4.8</v>
      </c>
      <c r="F64" s="62"/>
      <c r="G64" s="81">
        <v>34983</v>
      </c>
    </row>
    <row r="65" spans="1:9" x14ac:dyDescent="0.25">
      <c r="A65" s="13"/>
      <c r="B65" s="46" t="s">
        <v>48</v>
      </c>
      <c r="C65" s="38"/>
      <c r="D65" s="34">
        <v>4555.7</v>
      </c>
      <c r="E65" s="68">
        <v>0.05</v>
      </c>
      <c r="F65" s="39"/>
      <c r="G65" s="71">
        <v>2736.72</v>
      </c>
    </row>
    <row r="66" spans="1:9" x14ac:dyDescent="0.25">
      <c r="A66" s="13"/>
      <c r="B66" s="46" t="s">
        <v>50</v>
      </c>
      <c r="C66" s="38"/>
      <c r="D66" s="34">
        <v>4555.7</v>
      </c>
      <c r="E66" s="68">
        <v>0.21</v>
      </c>
      <c r="F66" s="39"/>
      <c r="G66" s="71">
        <v>11754.3</v>
      </c>
    </row>
    <row r="67" spans="1:9" x14ac:dyDescent="0.25">
      <c r="A67" s="13"/>
      <c r="B67" s="13" t="s">
        <v>68</v>
      </c>
      <c r="C67" s="40"/>
      <c r="D67" s="12"/>
      <c r="E67" s="40"/>
      <c r="F67" s="40"/>
      <c r="G67" s="36">
        <v>924331.70420000004</v>
      </c>
    </row>
    <row r="68" spans="1:9" x14ac:dyDescent="0.25">
      <c r="A68" s="13"/>
      <c r="B68" s="20" t="s">
        <v>80</v>
      </c>
      <c r="C68" s="40"/>
      <c r="D68" s="12"/>
      <c r="E68" s="40"/>
      <c r="F68" s="40"/>
      <c r="G68" s="36"/>
    </row>
    <row r="69" spans="1:9" x14ac:dyDescent="0.25">
      <c r="B69" s="21" t="s">
        <v>51</v>
      </c>
      <c r="C69" s="22"/>
      <c r="D69" s="22"/>
      <c r="E69" s="23"/>
      <c r="F69" s="24"/>
      <c r="G69" s="80">
        <v>861260.63</v>
      </c>
    </row>
    <row r="70" spans="1:9" x14ac:dyDescent="0.25">
      <c r="B70" s="25" t="s">
        <v>132</v>
      </c>
      <c r="C70" s="26"/>
      <c r="D70" s="26"/>
      <c r="E70" s="27"/>
      <c r="F70" s="28"/>
      <c r="G70" s="75">
        <v>96118.28</v>
      </c>
    </row>
    <row r="71" spans="1:9" x14ac:dyDescent="0.25">
      <c r="B71" s="29" t="s">
        <v>133</v>
      </c>
      <c r="C71" s="30"/>
      <c r="D71" s="30"/>
      <c r="E71" s="31"/>
      <c r="F71" s="32"/>
      <c r="G71" s="36">
        <v>924331.7</v>
      </c>
    </row>
    <row r="72" spans="1:9" x14ac:dyDescent="0.25">
      <c r="B72" s="74" t="s">
        <v>134</v>
      </c>
      <c r="C72" s="73"/>
      <c r="D72" s="73"/>
      <c r="E72" s="73"/>
      <c r="F72" s="73"/>
      <c r="G72" s="72">
        <v>159189.35</v>
      </c>
      <c r="I72" s="11"/>
    </row>
    <row r="73" spans="1:9" x14ac:dyDescent="0.25">
      <c r="C73" s="12"/>
      <c r="D73" s="12"/>
      <c r="E73" s="12"/>
      <c r="F73" s="12"/>
    </row>
    <row r="75" spans="1:9" x14ac:dyDescent="0.25">
      <c r="B75" t="s">
        <v>77</v>
      </c>
    </row>
  </sheetData>
  <mergeCells count="11">
    <mergeCell ref="E18:E19"/>
    <mergeCell ref="E1:F1"/>
    <mergeCell ref="A5:F5"/>
    <mergeCell ref="A6:F6"/>
    <mergeCell ref="F18:F19"/>
    <mergeCell ref="A18:A19"/>
    <mergeCell ref="B18:B19"/>
    <mergeCell ref="C18:C19"/>
    <mergeCell ref="D18:D19"/>
    <mergeCell ref="D2:G2"/>
    <mergeCell ref="D3:G3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3" workbookViewId="0">
      <selection activeCell="H13" sqref="H13"/>
    </sheetView>
  </sheetViews>
  <sheetFormatPr defaultRowHeight="15" x14ac:dyDescent="0.25"/>
  <cols>
    <col min="1" max="1" width="3.42578125" style="85" customWidth="1"/>
    <col min="2" max="2" width="26.28515625" style="85" customWidth="1"/>
    <col min="3" max="3" width="28.140625" style="85" customWidth="1"/>
    <col min="4" max="4" width="9.42578125" style="85" customWidth="1"/>
    <col min="5" max="5" width="8" style="85" customWidth="1"/>
    <col min="6" max="6" width="10" style="85" customWidth="1"/>
    <col min="7" max="7" width="4.42578125" style="85" customWidth="1"/>
    <col min="8" max="9" width="13.28515625" style="85" bestFit="1" customWidth="1"/>
    <col min="10" max="16384" width="9.140625" style="85"/>
  </cols>
  <sheetData>
    <row r="1" spans="1:9" x14ac:dyDescent="0.25">
      <c r="C1" t="s">
        <v>17</v>
      </c>
      <c r="D1"/>
      <c r="E1"/>
      <c r="F1"/>
    </row>
    <row r="2" spans="1:9" x14ac:dyDescent="0.25">
      <c r="C2" t="s">
        <v>92</v>
      </c>
      <c r="D2"/>
      <c r="E2"/>
      <c r="F2"/>
    </row>
    <row r="3" spans="1:9" x14ac:dyDescent="0.25">
      <c r="C3" t="s">
        <v>93</v>
      </c>
      <c r="D3"/>
      <c r="E3"/>
      <c r="F3"/>
    </row>
    <row r="4" spans="1:9" ht="25.5" customHeight="1" x14ac:dyDescent="0.25">
      <c r="B4" s="137" t="s">
        <v>94</v>
      </c>
      <c r="C4" s="137"/>
      <c r="D4" s="137"/>
      <c r="E4" s="137"/>
      <c r="F4" s="137"/>
    </row>
    <row r="5" spans="1:9" x14ac:dyDescent="0.25">
      <c r="B5" s="137" t="s">
        <v>95</v>
      </c>
      <c r="C5" s="137"/>
      <c r="D5" s="137"/>
      <c r="E5" s="137"/>
      <c r="F5" s="86"/>
    </row>
    <row r="6" spans="1:9" x14ac:dyDescent="0.25">
      <c r="B6" s="87" t="s">
        <v>96</v>
      </c>
      <c r="C6" s="87"/>
      <c r="D6" s="88"/>
      <c r="E6" s="89"/>
      <c r="F6" s="89">
        <v>4555.7</v>
      </c>
    </row>
    <row r="7" spans="1:9" ht="17.25" customHeight="1" x14ac:dyDescent="0.25">
      <c r="B7" s="90" t="s">
        <v>97</v>
      </c>
      <c r="C7" s="90"/>
      <c r="D7" s="91"/>
      <c r="E7" s="92"/>
      <c r="F7" s="92">
        <v>15</v>
      </c>
      <c r="H7" s="93"/>
      <c r="I7" s="93"/>
    </row>
    <row r="8" spans="1:9" ht="18" customHeight="1" thickBot="1" x14ac:dyDescent="0.3">
      <c r="B8" s="87" t="s">
        <v>98</v>
      </c>
      <c r="C8" s="94"/>
      <c r="D8" s="95"/>
      <c r="E8" s="96"/>
      <c r="F8" s="96">
        <v>12</v>
      </c>
    </row>
    <row r="9" spans="1:9" ht="26.25" customHeight="1" x14ac:dyDescent="0.25">
      <c r="A9" s="97" t="s">
        <v>99</v>
      </c>
      <c r="B9" s="98" t="s">
        <v>100</v>
      </c>
      <c r="C9" s="98" t="s">
        <v>101</v>
      </c>
      <c r="D9" s="99" t="s">
        <v>102</v>
      </c>
      <c r="E9" s="99" t="s">
        <v>103</v>
      </c>
      <c r="F9" s="100" t="s">
        <v>104</v>
      </c>
    </row>
    <row r="10" spans="1:9" ht="36.75" customHeight="1" x14ac:dyDescent="0.25">
      <c r="A10" s="101">
        <v>1</v>
      </c>
      <c r="B10" s="102" t="s">
        <v>105</v>
      </c>
      <c r="C10" s="103" t="s">
        <v>106</v>
      </c>
      <c r="D10" s="102" t="s">
        <v>107</v>
      </c>
      <c r="E10" s="104">
        <v>3</v>
      </c>
      <c r="F10" s="105">
        <f>E10*F6*F8</f>
        <v>164005.19999999998</v>
      </c>
    </row>
    <row r="11" spans="1:9" ht="36.75" customHeight="1" x14ac:dyDescent="0.25">
      <c r="A11" s="101">
        <v>2</v>
      </c>
      <c r="B11" s="106" t="s">
        <v>108</v>
      </c>
      <c r="C11" s="103" t="s">
        <v>109</v>
      </c>
      <c r="D11" s="102" t="s">
        <v>107</v>
      </c>
      <c r="E11" s="104">
        <v>1.7</v>
      </c>
      <c r="F11" s="105">
        <f>F6*E11*F8</f>
        <v>92936.28</v>
      </c>
    </row>
    <row r="12" spans="1:9" ht="53.25" customHeight="1" x14ac:dyDescent="0.25">
      <c r="A12" s="101">
        <v>3</v>
      </c>
      <c r="B12" s="107" t="s">
        <v>110</v>
      </c>
      <c r="C12" s="103" t="s">
        <v>111</v>
      </c>
      <c r="D12" s="102" t="s">
        <v>107</v>
      </c>
      <c r="E12" s="108">
        <f>2.46</f>
        <v>2.46</v>
      </c>
      <c r="F12" s="105">
        <f>F6*E12*F8</f>
        <v>134484.264</v>
      </c>
      <c r="G12" s="93"/>
      <c r="H12" s="93"/>
    </row>
    <row r="13" spans="1:9" ht="32.25" customHeight="1" x14ac:dyDescent="0.25">
      <c r="A13" s="101">
        <v>4</v>
      </c>
      <c r="B13" s="107" t="s">
        <v>112</v>
      </c>
      <c r="C13" s="103" t="s">
        <v>113</v>
      </c>
      <c r="D13" s="102" t="s">
        <v>107</v>
      </c>
      <c r="E13" s="108">
        <v>0.82</v>
      </c>
      <c r="F13" s="105">
        <f>E13*F6*F8</f>
        <v>44828.087999999996</v>
      </c>
      <c r="G13" s="93"/>
      <c r="H13" s="93"/>
    </row>
    <row r="14" spans="1:9" ht="46.5" customHeight="1" x14ac:dyDescent="0.25">
      <c r="A14" s="101">
        <v>5</v>
      </c>
      <c r="B14" s="103" t="s">
        <v>114</v>
      </c>
      <c r="C14" s="103" t="s">
        <v>115</v>
      </c>
      <c r="D14" s="102" t="s">
        <v>107</v>
      </c>
      <c r="E14" s="108">
        <v>0.93</v>
      </c>
      <c r="F14" s="105">
        <f>F6*E14*F8</f>
        <v>50841.612000000008</v>
      </c>
      <c r="G14" s="93"/>
      <c r="H14" s="93"/>
    </row>
    <row r="15" spans="1:9" ht="36" customHeight="1" x14ac:dyDescent="0.25">
      <c r="A15" s="101">
        <v>6</v>
      </c>
      <c r="B15" s="103" t="s">
        <v>116</v>
      </c>
      <c r="C15" s="103" t="s">
        <v>117</v>
      </c>
      <c r="D15" s="102" t="s">
        <v>107</v>
      </c>
      <c r="E15" s="108">
        <v>2.4</v>
      </c>
      <c r="F15" s="105">
        <f>F6*E15*F8</f>
        <v>131204.15999999997</v>
      </c>
      <c r="G15" s="93"/>
      <c r="H15" s="93"/>
    </row>
    <row r="16" spans="1:9" ht="30" customHeight="1" x14ac:dyDescent="0.25">
      <c r="A16" s="101">
        <v>7</v>
      </c>
      <c r="B16" s="103" t="s">
        <v>118</v>
      </c>
      <c r="C16" s="103" t="s">
        <v>119</v>
      </c>
      <c r="D16" s="102" t="s">
        <v>107</v>
      </c>
      <c r="E16" s="108">
        <v>0.17</v>
      </c>
      <c r="F16" s="105">
        <f>F6*E16*F8</f>
        <v>9293.6280000000006</v>
      </c>
      <c r="G16" s="93"/>
      <c r="H16" s="93"/>
    </row>
    <row r="17" spans="1:8" ht="22.5" x14ac:dyDescent="0.25">
      <c r="A17" s="101">
        <v>8</v>
      </c>
      <c r="B17" s="103" t="s">
        <v>120</v>
      </c>
      <c r="C17" s="103" t="s">
        <v>121</v>
      </c>
      <c r="D17" s="102" t="s">
        <v>107</v>
      </c>
      <c r="E17" s="108">
        <v>0.12</v>
      </c>
      <c r="F17" s="105">
        <f>F6*E17*F8</f>
        <v>6560.2079999999996</v>
      </c>
      <c r="G17" s="93"/>
      <c r="H17" s="93"/>
    </row>
    <row r="18" spans="1:8" ht="33.75" x14ac:dyDescent="0.25">
      <c r="A18" s="101">
        <v>9</v>
      </c>
      <c r="B18" s="103" t="s">
        <v>122</v>
      </c>
      <c r="C18" s="103" t="s">
        <v>123</v>
      </c>
      <c r="D18" s="102" t="s">
        <v>107</v>
      </c>
      <c r="E18" s="108">
        <v>1.2</v>
      </c>
      <c r="F18" s="105">
        <f>F6*E18*F8</f>
        <v>65602.079999999987</v>
      </c>
      <c r="G18" s="93"/>
      <c r="H18" s="93"/>
    </row>
    <row r="19" spans="1:8" ht="33.75" x14ac:dyDescent="0.25">
      <c r="A19" s="101">
        <v>10</v>
      </c>
      <c r="B19" s="103" t="s">
        <v>124</v>
      </c>
      <c r="C19" s="103" t="s">
        <v>123</v>
      </c>
      <c r="D19" s="102" t="s">
        <v>107</v>
      </c>
      <c r="E19" s="108">
        <v>2.2000000000000002</v>
      </c>
      <c r="F19" s="105">
        <f>F6*E19*F8</f>
        <v>120270.48000000001</v>
      </c>
      <c r="G19" s="93"/>
      <c r="H19" s="93"/>
    </row>
    <row r="20" spans="1:8" ht="26.25" customHeight="1" x14ac:dyDescent="0.25">
      <c r="A20" s="109"/>
      <c r="B20" s="138" t="s">
        <v>125</v>
      </c>
      <c r="C20" s="139"/>
      <c r="D20" s="110"/>
      <c r="E20" s="111">
        <f>SUM(E10:E19)</f>
        <v>15</v>
      </c>
      <c r="F20" s="111">
        <f>SUM(F10:F19)</f>
        <v>820025.99999999988</v>
      </c>
      <c r="H20" s="93"/>
    </row>
    <row r="21" spans="1:8" ht="22.5" x14ac:dyDescent="0.25">
      <c r="A21" s="112">
        <v>11</v>
      </c>
      <c r="B21" s="112" t="s">
        <v>126</v>
      </c>
      <c r="C21" s="113"/>
      <c r="D21" s="102" t="s">
        <v>107</v>
      </c>
      <c r="E21" s="114">
        <v>0.05</v>
      </c>
      <c r="F21" s="115">
        <f>E21*F6*F8</f>
        <v>2733.42</v>
      </c>
    </row>
    <row r="22" spans="1:8" ht="22.5" x14ac:dyDescent="0.25">
      <c r="A22" s="112">
        <v>12</v>
      </c>
      <c r="B22" s="112" t="s">
        <v>127</v>
      </c>
      <c r="C22" s="116"/>
      <c r="D22" s="102" t="s">
        <v>107</v>
      </c>
      <c r="E22" s="117">
        <v>0.22</v>
      </c>
      <c r="F22" s="115">
        <f>E22*F6*F8</f>
        <v>12027.048000000001</v>
      </c>
    </row>
    <row r="23" spans="1:8" ht="22.5" x14ac:dyDescent="0.25">
      <c r="A23" s="112">
        <v>13</v>
      </c>
      <c r="B23" s="112" t="s">
        <v>49</v>
      </c>
      <c r="C23" s="116"/>
      <c r="D23" s="102" t="s">
        <v>107</v>
      </c>
      <c r="E23" s="117">
        <v>0.66</v>
      </c>
      <c r="F23" s="115">
        <f>E23*F6*F8</f>
        <v>36081.144</v>
      </c>
    </row>
    <row r="24" spans="1:8" ht="22.5" x14ac:dyDescent="0.25">
      <c r="A24" s="118"/>
      <c r="B24" s="119"/>
      <c r="C24" s="120" t="s">
        <v>128</v>
      </c>
      <c r="D24" s="121" t="s">
        <v>107</v>
      </c>
      <c r="E24" s="122">
        <f>E20+E21+E22+E23</f>
        <v>15.930000000000001</v>
      </c>
      <c r="F24" s="122">
        <f>F20+F21+F22+F23</f>
        <v>870867.61199999985</v>
      </c>
    </row>
    <row r="25" spans="1:8" x14ac:dyDescent="0.25">
      <c r="A25" s="123"/>
      <c r="B25" s="124" t="s">
        <v>129</v>
      </c>
      <c r="C25" s="125"/>
      <c r="D25" s="126"/>
    </row>
    <row r="26" spans="1:8" x14ac:dyDescent="0.25">
      <c r="A26" s="123"/>
      <c r="B26" s="127" t="s">
        <v>130</v>
      </c>
      <c r="C26" s="140" t="s">
        <v>131</v>
      </c>
      <c r="D26" s="140"/>
      <c r="E26" s="140"/>
      <c r="F26" s="140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2022-03-23T08:49:38Z</dcterms:modified>
</cp:coreProperties>
</file>